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290" windowHeight="11940"/>
  </bookViews>
  <sheets>
    <sheet name="かんたん計算" sheetId="1" r:id="rId1"/>
  </sheets>
  <calcPr calcId="145621"/>
</workbook>
</file>

<file path=xl/calcChain.xml><?xml version="1.0" encoding="utf-8"?>
<calcChain xmlns="http://schemas.openxmlformats.org/spreadsheetml/2006/main">
  <c r="O24" i="1" l="1"/>
  <c r="O29" i="1"/>
  <c r="O28" i="1"/>
  <c r="O27" i="1"/>
  <c r="O26" i="1"/>
  <c r="O25" i="1"/>
  <c r="K27" i="1" l="1"/>
  <c r="K10" i="1" l="1"/>
  <c r="M10" i="1"/>
  <c r="K11" i="1"/>
  <c r="M11" i="1"/>
  <c r="K12" i="1"/>
  <c r="M12" i="1"/>
  <c r="K13" i="1"/>
  <c r="M13" i="1"/>
  <c r="O13" i="1" s="1"/>
  <c r="K14" i="1"/>
  <c r="M14" i="1"/>
  <c r="K15" i="1"/>
  <c r="M15" i="1"/>
  <c r="K16" i="1"/>
  <c r="M16" i="1"/>
  <c r="K17" i="1"/>
  <c r="M17" i="1"/>
  <c r="I18" i="1"/>
  <c r="C10" i="1"/>
  <c r="C11" i="1" s="1"/>
  <c r="C12" i="1" s="1"/>
  <c r="C13" i="1" s="1"/>
  <c r="C14" i="1" s="1"/>
  <c r="C15" i="1" s="1"/>
  <c r="C16" i="1" s="1"/>
  <c r="C17" i="1" s="1"/>
  <c r="O16" i="1" l="1"/>
  <c r="O12" i="1"/>
  <c r="O10" i="1"/>
  <c r="O15" i="1"/>
  <c r="O17" i="1"/>
  <c r="O14" i="1"/>
  <c r="O11" i="1"/>
  <c r="O18" i="1" l="1"/>
  <c r="K25" i="1" s="1"/>
  <c r="K24" i="1" l="1"/>
  <c r="K28" i="1"/>
  <c r="K26" i="1"/>
  <c r="K29" i="1"/>
</calcChain>
</file>

<file path=xl/sharedStrings.xml><?xml version="1.0" encoding="utf-8"?>
<sst xmlns="http://schemas.openxmlformats.org/spreadsheetml/2006/main" count="103" uniqueCount="39">
  <si>
    <t>枚数</t>
    <rPh sb="0" eb="2">
      <t>マイスウ</t>
    </rPh>
    <phoneticPr fontId="3"/>
  </si>
  <si>
    <t>フィルムの
実面積</t>
    <rPh sb="6" eb="7">
      <t>ジツ</t>
    </rPh>
    <rPh sb="7" eb="9">
      <t>メンセキ</t>
    </rPh>
    <phoneticPr fontId="3"/>
  </si>
  <si>
    <t>納品寸法（－４mm）</t>
    <rPh sb="0" eb="2">
      <t>ノウヒン</t>
    </rPh>
    <rPh sb="2" eb="4">
      <t>スンポウ</t>
    </rPh>
    <phoneticPr fontId="3"/>
  </si>
  <si>
    <t>フィルム巾</t>
    <rPh sb="4" eb="5">
      <t>ハバ</t>
    </rPh>
    <phoneticPr fontId="3"/>
  </si>
  <si>
    <t>フィルム縦</t>
    <rPh sb="4" eb="5">
      <t>タテ</t>
    </rPh>
    <phoneticPr fontId="3"/>
  </si>
  <si>
    <t>mm</t>
    <phoneticPr fontId="3"/>
  </si>
  <si>
    <t>枚</t>
    <rPh sb="0" eb="1">
      <t>マイ</t>
    </rPh>
    <phoneticPr fontId="3"/>
  </si>
  <si>
    <t>㎡</t>
    <phoneticPr fontId="3"/>
  </si>
  <si>
    <t>mm</t>
    <phoneticPr fontId="3"/>
  </si>
  <si>
    <t>合　　計</t>
    <rPh sb="0" eb="1">
      <t>ゴウ</t>
    </rPh>
    <rPh sb="3" eb="4">
      <t>ケイ</t>
    </rPh>
    <phoneticPr fontId="3"/>
  </si>
  <si>
    <t>備考</t>
    <rPh sb="0" eb="2">
      <t>ビコウ</t>
    </rPh>
    <phoneticPr fontId="3"/>
  </si>
  <si>
    <t>㎡</t>
    <phoneticPr fontId="3"/>
  </si>
  <si>
    <t>円</t>
    <rPh sb="0" eb="1">
      <t>エン</t>
    </rPh>
    <phoneticPr fontId="3"/>
  </si>
  <si>
    <t>ガラスの巾</t>
    <rPh sb="4" eb="5">
      <t>ハバ</t>
    </rPh>
    <phoneticPr fontId="3"/>
  </si>
  <si>
    <t>ガラスの縦</t>
    <rPh sb="4" eb="5">
      <t>タテ</t>
    </rPh>
    <phoneticPr fontId="3"/>
  </si>
  <si>
    <t>（念のため、横のサイズは上下で、縦は左右を測って狭い方を基準にしてください）</t>
    <rPh sb="1" eb="2">
      <t>ネン</t>
    </rPh>
    <rPh sb="6" eb="7">
      <t>ヨコ</t>
    </rPh>
    <rPh sb="12" eb="14">
      <t>ジョウゲ</t>
    </rPh>
    <rPh sb="16" eb="17">
      <t>タテ</t>
    </rPh>
    <rPh sb="18" eb="20">
      <t>サユウ</t>
    </rPh>
    <rPh sb="21" eb="22">
      <t>ハカ</t>
    </rPh>
    <rPh sb="24" eb="25">
      <t>セマ</t>
    </rPh>
    <rPh sb="26" eb="27">
      <t>ホウ</t>
    </rPh>
    <rPh sb="28" eb="30">
      <t>キジュン</t>
    </rPh>
    <phoneticPr fontId="3"/>
  </si>
  <si>
    <r>
      <t>対象となる窓ガラスの</t>
    </r>
    <r>
      <rPr>
        <b/>
        <sz val="11"/>
        <rFont val="ＭＳ Ｐゴシック"/>
        <family val="3"/>
        <charset val="128"/>
      </rPr>
      <t>横巾</t>
    </r>
    <r>
      <rPr>
        <sz val="11"/>
        <rFont val="ＭＳ Ｐゴシック"/>
        <family val="3"/>
        <charset val="128"/>
      </rPr>
      <t>・</t>
    </r>
    <r>
      <rPr>
        <b/>
        <sz val="11"/>
        <rFont val="ＭＳ Ｐゴシック"/>
        <family val="3"/>
        <charset val="128"/>
      </rPr>
      <t>縦寸</t>
    </r>
    <r>
      <rPr>
        <sz val="11"/>
        <rFont val="ＭＳ Ｐゴシック"/>
        <family val="3"/>
        <charset val="128"/>
      </rPr>
      <t>及び</t>
    </r>
    <r>
      <rPr>
        <b/>
        <sz val="11"/>
        <rFont val="ＭＳ Ｐゴシック"/>
        <family val="3"/>
        <charset val="128"/>
      </rPr>
      <t>数量</t>
    </r>
    <r>
      <rPr>
        <sz val="11"/>
        <rFont val="ＭＳ Ｐゴシック"/>
        <family val="3"/>
        <charset val="128"/>
      </rPr>
      <t>を青い欄に入力して下さい。※ガラスのサイズをご記入下さい。</t>
    </r>
    <rPh sb="0" eb="2">
      <t>タイショウ</t>
    </rPh>
    <rPh sb="5" eb="6">
      <t>マド</t>
    </rPh>
    <rPh sb="10" eb="11">
      <t>ヨコ</t>
    </rPh>
    <rPh sb="11" eb="12">
      <t>ハバ</t>
    </rPh>
    <rPh sb="13" eb="14">
      <t>タテ</t>
    </rPh>
    <rPh sb="14" eb="15">
      <t>スン</t>
    </rPh>
    <rPh sb="15" eb="16">
      <t>オヨ</t>
    </rPh>
    <rPh sb="17" eb="19">
      <t>スウリョウ</t>
    </rPh>
    <rPh sb="20" eb="21">
      <t>アオ</t>
    </rPh>
    <rPh sb="22" eb="23">
      <t>ラン</t>
    </rPh>
    <rPh sb="24" eb="26">
      <t>ニュウリョク</t>
    </rPh>
    <rPh sb="28" eb="29">
      <t>クダ</t>
    </rPh>
    <rPh sb="42" eb="44">
      <t>キニュウ</t>
    </rPh>
    <rPh sb="44" eb="45">
      <t>クダ</t>
    </rPh>
    <phoneticPr fontId="3"/>
  </si>
  <si>
    <t>商品名</t>
    <rPh sb="0" eb="3">
      <t>ショウヒンメイ</t>
    </rPh>
    <phoneticPr fontId="3"/>
  </si>
  <si>
    <t>面積</t>
    <rPh sb="0" eb="2">
      <t>メンセキ</t>
    </rPh>
    <phoneticPr fontId="3"/>
  </si>
  <si>
    <t>透明遮熱,日射調整,各フィルム</t>
    <rPh sb="0" eb="2">
      <t>トウメイ</t>
    </rPh>
    <rPh sb="2" eb="3">
      <t>シャ</t>
    </rPh>
    <rPh sb="3" eb="4">
      <t>ネツ</t>
    </rPh>
    <rPh sb="5" eb="7">
      <t>ニッシャ</t>
    </rPh>
    <rPh sb="7" eb="9">
      <t>チョウセイ</t>
    </rPh>
    <rPh sb="10" eb="11">
      <t>カク</t>
    </rPh>
    <phoneticPr fontId="3"/>
  </si>
  <si>
    <t>日照調整シルバー</t>
    <rPh sb="0" eb="2">
      <t>ニッショウ</t>
    </rPh>
    <rPh sb="2" eb="4">
      <t>チョウセイ</t>
    </rPh>
    <phoneticPr fontId="3"/>
  </si>
  <si>
    <t>＜フィルム価格　簡単計算＞</t>
    <rPh sb="5" eb="7">
      <t>カカク</t>
    </rPh>
    <rPh sb="8" eb="10">
      <t>カンタン</t>
    </rPh>
    <rPh sb="10" eb="12">
      <t>ケイサン</t>
    </rPh>
    <phoneticPr fontId="3"/>
  </si>
  <si>
    <t>窓の場所</t>
    <rPh sb="0" eb="1">
      <t>マド</t>
    </rPh>
    <rPh sb="2" eb="4">
      <t>バショ</t>
    </rPh>
    <phoneticPr fontId="3"/>
  </si>
  <si>
    <t>※ガラス面の縦横を入れると
　 正しい納品数値になります</t>
    <rPh sb="4" eb="5">
      <t>メン</t>
    </rPh>
    <rPh sb="6" eb="7">
      <t>タテ</t>
    </rPh>
    <rPh sb="7" eb="8">
      <t>ヨコ</t>
    </rPh>
    <rPh sb="9" eb="10">
      <t>イ</t>
    </rPh>
    <rPh sb="16" eb="17">
      <t>タダ</t>
    </rPh>
    <rPh sb="19" eb="21">
      <t>ノウヒン</t>
    </rPh>
    <rPh sb="21" eb="23">
      <t>スウチ</t>
    </rPh>
    <phoneticPr fontId="3"/>
  </si>
  <si>
    <t>遮熱係数</t>
    <rPh sb="0" eb="2">
      <t>シャネツ</t>
    </rPh>
    <rPh sb="2" eb="4">
      <t>ケイスウ</t>
    </rPh>
    <phoneticPr fontId="3"/>
  </si>
  <si>
    <t>見積対象フィルム：RS15M、RS35M、RS50M、TS7080、OTE50A、RS15MExt</t>
    <phoneticPr fontId="3"/>
  </si>
  <si>
    <t>ＲＳ１５Ｍ</t>
    <phoneticPr fontId="3"/>
  </si>
  <si>
    <t>ＲＳ３５Ｍ</t>
    <phoneticPr fontId="3"/>
  </si>
  <si>
    <t>ＲＳ５０Ｍ</t>
    <phoneticPr fontId="3"/>
  </si>
  <si>
    <t>ＴＳ７０８０</t>
    <phoneticPr fontId="3"/>
  </si>
  <si>
    <t>ＯＴＥ５０Ａ</t>
    <phoneticPr fontId="3"/>
  </si>
  <si>
    <t>ＲＳ１５ＭExt</t>
    <phoneticPr fontId="3"/>
  </si>
  <si>
    <t>各種ウインドウフィルムの材工価格</t>
    <rPh sb="0" eb="2">
      <t>カクシュ</t>
    </rPh>
    <rPh sb="12" eb="14">
      <t>ザイコウ</t>
    </rPh>
    <rPh sb="14" eb="16">
      <t>カカク</t>
    </rPh>
    <phoneticPr fontId="3"/>
  </si>
  <si>
    <t>価格</t>
    <rPh sb="0" eb="2">
      <t>カカク</t>
    </rPh>
    <phoneticPr fontId="3"/>
  </si>
  <si>
    <t>透明遮熱</t>
    <rPh sb="0" eb="2">
      <t>トウメイ</t>
    </rPh>
    <rPh sb="2" eb="4">
      <t>シャネツ</t>
    </rPh>
    <phoneticPr fontId="3"/>
  </si>
  <si>
    <t>凹凸用遮熱</t>
    <rPh sb="0" eb="2">
      <t>オウトツ</t>
    </rPh>
    <rPh sb="2" eb="3">
      <t>ヨウ</t>
    </rPh>
    <rPh sb="3" eb="5">
      <t>シャネツ</t>
    </rPh>
    <phoneticPr fontId="3"/>
  </si>
  <si>
    <t>屋外用遮熱</t>
    <rPh sb="0" eb="3">
      <t>オクガイヨウ</t>
    </rPh>
    <rPh sb="3" eb="5">
      <t>シャネツ</t>
    </rPh>
    <phoneticPr fontId="3"/>
  </si>
  <si>
    <t>施工単価</t>
    <rPh sb="0" eb="2">
      <t>セコウ</t>
    </rPh>
    <rPh sb="2" eb="4">
      <t>タンカ</t>
    </rPh>
    <phoneticPr fontId="3"/>
  </si>
  <si>
    <t>価格計算（税別）</t>
    <rPh sb="0" eb="2">
      <t>カカク</t>
    </rPh>
    <rPh sb="2" eb="4">
      <t>ケイサン</t>
    </rPh>
    <rPh sb="5" eb="6">
      <t>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</si>
</sst>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4"/>
      <color indexed="12"/>
      <name val="HG創英丸ｺﾞｼｯｸL"/>
      <family val="3"/>
      <charset val="128"/>
    </font>
    <font>
      <b/>
      <sz val="11"/>
      <color indexed="12"/>
      <name val="HG創英丸ｺﾞｼｯｸL"/>
      <family val="3"/>
      <charset val="128"/>
    </font>
    <font>
      <sz val="11"/>
      <name val="ＭＳ Ｐゴシック"/>
      <family val="3"/>
      <charset val="128"/>
    </font>
    <font>
      <sz val="24"/>
      <color indexed="12"/>
      <name val="HG創英丸ｺﾞｼｯｸL"/>
      <family val="3"/>
      <charset val="128"/>
    </font>
    <font>
      <b/>
      <sz val="18"/>
      <color indexed="12"/>
      <name val="HG創英丸ｺﾞｼｯｸL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>
      <alignment vertical="center"/>
    </xf>
    <xf numFmtId="0" fontId="9" fillId="0" borderId="0" xfId="0" applyFont="1">
      <alignment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7" fontId="1" fillId="0" borderId="4" xfId="0" applyNumberFormat="1" applyFont="1" applyFill="1" applyBorder="1" applyAlignment="1">
      <alignment shrinkToFit="1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7" fontId="1" fillId="0" borderId="11" xfId="0" applyNumberFormat="1" applyFont="1" applyFill="1" applyBorder="1" applyAlignment="1">
      <alignment shrinkToFit="1"/>
    </xf>
    <xf numFmtId="0" fontId="1" fillId="0" borderId="9" xfId="0" applyFont="1" applyFill="1" applyBorder="1" applyAlignment="1">
      <alignment horizontal="center"/>
    </xf>
    <xf numFmtId="0" fontId="0" fillId="0" borderId="3" xfId="0" applyFill="1" applyBorder="1" applyAlignment="1">
      <alignment vertical="center" shrinkToFit="1"/>
    </xf>
    <xf numFmtId="0" fontId="1" fillId="0" borderId="3" xfId="0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vertical="center" shrinkToFit="1"/>
    </xf>
    <xf numFmtId="0" fontId="1" fillId="0" borderId="2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left" shrinkToFi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5" fillId="0" borderId="0" xfId="0" applyFont="1" applyFill="1" applyProtection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/>
    <xf numFmtId="0" fontId="1" fillId="2" borderId="1" xfId="0" applyFont="1" applyFill="1" applyBorder="1" applyAlignment="1" applyProtection="1">
      <alignment horizontal="left" wrapText="1" indent="1"/>
      <protection locked="0"/>
    </xf>
    <xf numFmtId="0" fontId="1" fillId="2" borderId="12" xfId="0" applyFont="1" applyFill="1" applyBorder="1" applyAlignment="1" applyProtection="1">
      <alignment shrinkToFit="1"/>
      <protection locked="0"/>
    </xf>
    <xf numFmtId="0" fontId="1" fillId="2" borderId="5" xfId="0" applyFont="1" applyFill="1" applyBorder="1" applyAlignment="1" applyProtection="1">
      <alignment horizontal="left" wrapText="1" indent="1"/>
      <protection locked="0"/>
    </xf>
    <xf numFmtId="0" fontId="1" fillId="2" borderId="4" xfId="0" applyFont="1" applyFill="1" applyBorder="1" applyAlignment="1" applyProtection="1">
      <alignment shrinkToFit="1"/>
      <protection locked="0"/>
    </xf>
    <xf numFmtId="0" fontId="1" fillId="2" borderId="8" xfId="0" applyFont="1" applyFill="1" applyBorder="1" applyAlignment="1" applyProtection="1">
      <alignment horizontal="left" wrapText="1" indent="1"/>
      <protection locked="0"/>
    </xf>
    <xf numFmtId="0" fontId="1" fillId="2" borderId="11" xfId="0" applyFont="1" applyFill="1" applyBorder="1" applyAlignment="1" applyProtection="1">
      <alignment shrinkToFit="1"/>
      <protection locked="0"/>
    </xf>
    <xf numFmtId="0" fontId="1" fillId="2" borderId="3" xfId="0" applyFont="1" applyFill="1" applyBorder="1" applyAlignment="1" applyProtection="1">
      <alignment horizontal="center" shrinkToFit="1"/>
      <protection locked="0"/>
    </xf>
    <xf numFmtId="0" fontId="1" fillId="2" borderId="6" xfId="0" applyFont="1" applyFill="1" applyBorder="1" applyAlignment="1" applyProtection="1">
      <alignment horizontal="center" shrinkToFit="1"/>
      <protection locked="0"/>
    </xf>
    <xf numFmtId="0" fontId="1" fillId="2" borderId="10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shrinkToFit="1"/>
    </xf>
    <xf numFmtId="0" fontId="6" fillId="0" borderId="0" xfId="1" applyFill="1" applyAlignment="1" applyProtection="1">
      <alignment vertical="center"/>
    </xf>
    <xf numFmtId="0" fontId="0" fillId="0" borderId="0" xfId="1" applyFont="1" applyFill="1" applyAlignment="1" applyProtection="1">
      <alignment vertical="center"/>
    </xf>
    <xf numFmtId="0" fontId="7" fillId="0" borderId="0" xfId="0" applyFont="1" applyFill="1" applyBorder="1" applyAlignment="1">
      <alignment horizontal="left"/>
    </xf>
    <xf numFmtId="0" fontId="14" fillId="0" borderId="0" xfId="0" applyFont="1" applyFill="1" applyAlignment="1">
      <alignment vertical="center" wrapText="1"/>
    </xf>
    <xf numFmtId="0" fontId="7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0" fillId="0" borderId="0" xfId="0" applyFont="1" applyFill="1" applyAlignment="1">
      <alignment wrapText="1" shrinkToFit="1"/>
    </xf>
    <xf numFmtId="0" fontId="10" fillId="0" borderId="0" xfId="0" applyFont="1" applyFill="1" applyAlignment="1">
      <alignment shrinkToFit="1"/>
    </xf>
    <xf numFmtId="0" fontId="10" fillId="0" borderId="0" xfId="0" applyFont="1" applyFill="1" applyAlignment="1"/>
    <xf numFmtId="0" fontId="10" fillId="0" borderId="0" xfId="0" applyFont="1" applyFill="1" applyAlignment="1" applyProtection="1">
      <alignment shrinkToFit="1"/>
      <protection locked="0"/>
    </xf>
    <xf numFmtId="0" fontId="0" fillId="0" borderId="0" xfId="0" applyFill="1" applyAlignment="1" applyProtection="1">
      <protection locked="0"/>
    </xf>
    <xf numFmtId="0" fontId="5" fillId="0" borderId="0" xfId="0" applyFont="1" applyFill="1" applyAlignment="1" applyProtection="1">
      <alignment shrinkToFit="1"/>
      <protection locked="0"/>
    </xf>
    <xf numFmtId="0" fontId="5" fillId="0" borderId="0" xfId="0" applyFont="1" applyFill="1" applyAlignment="1"/>
    <xf numFmtId="0" fontId="1" fillId="0" borderId="13" xfId="0" applyFont="1" applyFill="1" applyBorder="1" applyAlignment="1">
      <alignment vertical="center" wrapText="1"/>
    </xf>
    <xf numFmtId="177" fontId="1" fillId="0" borderId="12" xfId="0" applyNumberFormat="1" applyFont="1" applyFill="1" applyBorder="1" applyAlignment="1">
      <alignment shrinkToFit="1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 vertical="center" shrinkToFit="1"/>
    </xf>
    <xf numFmtId="177" fontId="0" fillId="0" borderId="0" xfId="0" applyNumberForma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indent="1"/>
    </xf>
    <xf numFmtId="176" fontId="10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>
      <alignment vertical="center"/>
    </xf>
    <xf numFmtId="176" fontId="8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7" xfId="0" applyFont="1" applyFill="1" applyBorder="1" applyAlignment="1"/>
    <xf numFmtId="0" fontId="1" fillId="0" borderId="33" xfId="0" applyFont="1" applyFill="1" applyBorder="1" applyAlignment="1"/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1" fillId="0" borderId="0" xfId="0" applyFont="1" applyFill="1" applyAlignment="1">
      <alignment horizontal="left" shrinkToFit="1"/>
    </xf>
    <xf numFmtId="0" fontId="0" fillId="0" borderId="0" xfId="0" applyFill="1" applyAlignment="1">
      <alignment shrinkToFit="1"/>
    </xf>
    <xf numFmtId="0" fontId="0" fillId="0" borderId="0" xfId="0" applyFill="1" applyAlignment="1"/>
    <xf numFmtId="0" fontId="1" fillId="0" borderId="1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vertical="center" shrinkToFit="1"/>
    </xf>
    <xf numFmtId="177" fontId="1" fillId="0" borderId="6" xfId="0" applyNumberFormat="1" applyFont="1" applyFill="1" applyBorder="1" applyAlignment="1">
      <alignment vertical="center" shrinkToFit="1"/>
    </xf>
    <xf numFmtId="177" fontId="1" fillId="0" borderId="32" xfId="0" applyNumberFormat="1" applyFont="1" applyFill="1" applyBorder="1" applyAlignment="1">
      <alignment vertical="center" shrinkToFit="1"/>
    </xf>
    <xf numFmtId="0" fontId="8" fillId="0" borderId="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176" fontId="8" fillId="0" borderId="36" xfId="0" applyNumberFormat="1" applyFont="1" applyFill="1" applyBorder="1" applyAlignment="1">
      <alignment horizontal="right" vertical="center" shrinkToFit="1"/>
    </xf>
    <xf numFmtId="176" fontId="8" fillId="0" borderId="4" xfId="0" applyNumberFormat="1" applyFont="1" applyFill="1" applyBorder="1" applyAlignment="1">
      <alignment horizontal="right" vertical="center" shrinkToFit="1"/>
    </xf>
    <xf numFmtId="176" fontId="8" fillId="0" borderId="31" xfId="0" applyNumberFormat="1" applyFont="1" applyFill="1" applyBorder="1" applyAlignment="1">
      <alignment horizontal="right" vertical="center" shrinkToFit="1"/>
    </xf>
    <xf numFmtId="0" fontId="1" fillId="0" borderId="29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176" fontId="8" fillId="0" borderId="39" xfId="0" applyNumberFormat="1" applyFont="1" applyFill="1" applyBorder="1" applyAlignment="1">
      <alignment horizontal="right" vertical="center" shrinkToFit="1"/>
    </xf>
    <xf numFmtId="176" fontId="8" fillId="0" borderId="7" xfId="0" applyNumberFormat="1" applyFont="1" applyFill="1" applyBorder="1" applyAlignment="1">
      <alignment horizontal="right" vertical="center" shrinkToFit="1"/>
    </xf>
    <xf numFmtId="176" fontId="8" fillId="0" borderId="33" xfId="0" applyNumberFormat="1" applyFont="1" applyFill="1" applyBorder="1" applyAlignment="1">
      <alignment horizontal="right" vertical="center" shrinkToFit="1"/>
    </xf>
    <xf numFmtId="176" fontId="10" fillId="0" borderId="36" xfId="0" applyNumberFormat="1" applyFont="1" applyFill="1" applyBorder="1" applyAlignment="1">
      <alignment horizontal="right" vertical="center" shrinkToFit="1"/>
    </xf>
    <xf numFmtId="176" fontId="10" fillId="0" borderId="4" xfId="0" applyNumberFormat="1" applyFont="1" applyFill="1" applyBorder="1" applyAlignment="1">
      <alignment horizontal="right" vertical="center" shrinkToFit="1"/>
    </xf>
    <xf numFmtId="176" fontId="10" fillId="0" borderId="31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B1" workbookViewId="0">
      <selection activeCell="T26" sqref="T26"/>
    </sheetView>
  </sheetViews>
  <sheetFormatPr defaultRowHeight="13.5"/>
  <cols>
    <col min="1" max="1" width="2.5" customWidth="1"/>
    <col min="2" max="2" width="3.125" customWidth="1"/>
    <col min="3" max="3" width="4.375" customWidth="1"/>
    <col min="4" max="4" width="17.25" customWidth="1"/>
    <col min="5" max="5" width="7.5" customWidth="1"/>
    <col min="6" max="6" width="4.25" customWidth="1"/>
    <col min="7" max="7" width="7.5" customWidth="1"/>
    <col min="8" max="8" width="3.375" customWidth="1"/>
    <col min="9" max="9" width="4.75" customWidth="1"/>
    <col min="10" max="10" width="3.25" customWidth="1"/>
    <col min="11" max="11" width="8.5" customWidth="1"/>
    <col min="12" max="12" width="3.375" customWidth="1"/>
    <col min="13" max="13" width="6.875" customWidth="1"/>
    <col min="14" max="14" width="3.375" customWidth="1"/>
    <col min="15" max="15" width="7.625" customWidth="1"/>
    <col min="16" max="16" width="3.375" customWidth="1"/>
    <col min="17" max="17" width="4.125" customWidth="1"/>
  </cols>
  <sheetData>
    <row r="1" spans="1:17" s="4" customFormat="1" ht="35.25" customHeight="1">
      <c r="A1" s="3"/>
      <c r="B1" s="98" t="s">
        <v>21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99"/>
      <c r="P1" s="99"/>
      <c r="Q1" s="99"/>
    </row>
    <row r="2" spans="1:17" s="4" customFormat="1" ht="28.5" customHeight="1">
      <c r="A2" s="3"/>
      <c r="B2" s="100" t="s">
        <v>19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1"/>
      <c r="P2" s="101"/>
      <c r="Q2" s="5"/>
    </row>
    <row r="3" spans="1:17" s="4" customFormat="1" ht="18.75" customHeight="1">
      <c r="A3" s="3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  <c r="P3" s="44"/>
      <c r="Q3" s="5"/>
    </row>
    <row r="4" spans="1:17" s="4" customFormat="1" ht="22.5" customHeight="1">
      <c r="A4" s="8"/>
      <c r="B4" s="102" t="s">
        <v>25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  <c r="O4" s="104"/>
      <c r="P4" s="104"/>
      <c r="Q4" s="8"/>
    </row>
    <row r="5" spans="1:17" s="4" customFormat="1" ht="10.5" customHeight="1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8"/>
      <c r="O5" s="8"/>
      <c r="P5" s="8"/>
      <c r="Q5" s="8"/>
    </row>
    <row r="6" spans="1:17" s="4" customFormat="1" ht="18.75" customHeight="1">
      <c r="A6" s="11"/>
      <c r="B6" s="12"/>
      <c r="C6" s="105" t="s">
        <v>16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7"/>
      <c r="Q6" s="8"/>
    </row>
    <row r="7" spans="1:17" s="4" customFormat="1" ht="25.5" customHeight="1">
      <c r="A7" s="11"/>
      <c r="B7" s="11"/>
      <c r="C7" s="118" t="s">
        <v>15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8"/>
    </row>
    <row r="8" spans="1:17" s="4" customFormat="1" ht="18.75" customHeight="1">
      <c r="A8" s="14"/>
      <c r="B8" s="14"/>
      <c r="C8" s="108"/>
      <c r="D8" s="108" t="s">
        <v>22</v>
      </c>
      <c r="E8" s="110" t="s">
        <v>13</v>
      </c>
      <c r="F8" s="111"/>
      <c r="G8" s="110" t="s">
        <v>14</v>
      </c>
      <c r="H8" s="111"/>
      <c r="I8" s="114" t="s">
        <v>0</v>
      </c>
      <c r="J8" s="111"/>
      <c r="K8" s="115" t="s">
        <v>2</v>
      </c>
      <c r="L8" s="116"/>
      <c r="M8" s="116"/>
      <c r="N8" s="117"/>
      <c r="O8" s="110" t="s">
        <v>1</v>
      </c>
      <c r="P8" s="119"/>
      <c r="Q8" s="68"/>
    </row>
    <row r="9" spans="1:17" s="4" customFormat="1" ht="18.75" customHeight="1">
      <c r="A9" s="14"/>
      <c r="B9" s="14"/>
      <c r="C9" s="109"/>
      <c r="D9" s="109"/>
      <c r="E9" s="112"/>
      <c r="F9" s="113"/>
      <c r="G9" s="112"/>
      <c r="H9" s="113"/>
      <c r="I9" s="112"/>
      <c r="J9" s="113"/>
      <c r="K9" s="115" t="s">
        <v>3</v>
      </c>
      <c r="L9" s="117"/>
      <c r="M9" s="115" t="s">
        <v>4</v>
      </c>
      <c r="N9" s="117"/>
      <c r="O9" s="120"/>
      <c r="P9" s="121"/>
      <c r="Q9" s="68"/>
    </row>
    <row r="10" spans="1:17" s="4" customFormat="1" ht="21.75" customHeight="1">
      <c r="A10" s="11"/>
      <c r="B10" s="11"/>
      <c r="C10" s="15">
        <f>1</f>
        <v>1</v>
      </c>
      <c r="D10" s="45"/>
      <c r="E10" s="46"/>
      <c r="F10" s="16" t="s">
        <v>5</v>
      </c>
      <c r="G10" s="46"/>
      <c r="H10" s="16" t="s">
        <v>5</v>
      </c>
      <c r="I10" s="51"/>
      <c r="J10" s="17" t="s">
        <v>6</v>
      </c>
      <c r="K10" s="20">
        <f t="shared" ref="K10:K15" si="0">E10-4</f>
        <v>-4</v>
      </c>
      <c r="L10" s="16" t="s">
        <v>8</v>
      </c>
      <c r="M10" s="20">
        <f t="shared" ref="M10:M15" si="1">G10-4</f>
        <v>-4</v>
      </c>
      <c r="N10" s="16" t="s">
        <v>8</v>
      </c>
      <c r="O10" s="69">
        <f>ROUNDUP(K10*M10*I10/1000/1000,2)</f>
        <v>0</v>
      </c>
      <c r="P10" s="19" t="s">
        <v>7</v>
      </c>
    </row>
    <row r="11" spans="1:17" s="4" customFormat="1" ht="21.75" customHeight="1">
      <c r="A11" s="11"/>
      <c r="B11" s="11"/>
      <c r="C11" s="21">
        <f t="shared" ref="C11:C17" si="2">C10+1</f>
        <v>2</v>
      </c>
      <c r="D11" s="47"/>
      <c r="E11" s="46"/>
      <c r="F11" s="16" t="s">
        <v>8</v>
      </c>
      <c r="G11" s="46"/>
      <c r="H11" s="16" t="s">
        <v>8</v>
      </c>
      <c r="I11" s="51"/>
      <c r="J11" s="22" t="s">
        <v>6</v>
      </c>
      <c r="K11" s="20">
        <f t="shared" si="0"/>
        <v>-4</v>
      </c>
      <c r="L11" s="16" t="s">
        <v>8</v>
      </c>
      <c r="M11" s="20">
        <f t="shared" si="1"/>
        <v>-4</v>
      </c>
      <c r="N11" s="16" t="s">
        <v>8</v>
      </c>
      <c r="O11" s="18">
        <f t="shared" ref="O11:O17" si="3">ROUNDUP(K11*M11*I11/1000/1000,2)</f>
        <v>0</v>
      </c>
      <c r="P11" s="23" t="s">
        <v>7</v>
      </c>
    </row>
    <row r="12" spans="1:17" s="4" customFormat="1" ht="21.75" customHeight="1">
      <c r="A12" s="11"/>
      <c r="B12" s="11"/>
      <c r="C12" s="21">
        <f t="shared" si="2"/>
        <v>3</v>
      </c>
      <c r="D12" s="47"/>
      <c r="E12" s="46"/>
      <c r="F12" s="16" t="s">
        <v>8</v>
      </c>
      <c r="G12" s="46"/>
      <c r="H12" s="16" t="s">
        <v>8</v>
      </c>
      <c r="I12" s="51"/>
      <c r="J12" s="22" t="s">
        <v>6</v>
      </c>
      <c r="K12" s="20">
        <f t="shared" si="0"/>
        <v>-4</v>
      </c>
      <c r="L12" s="16" t="s">
        <v>8</v>
      </c>
      <c r="M12" s="20">
        <f t="shared" si="1"/>
        <v>-4</v>
      </c>
      <c r="N12" s="16" t="s">
        <v>8</v>
      </c>
      <c r="O12" s="18">
        <f t="shared" si="3"/>
        <v>0</v>
      </c>
      <c r="P12" s="23" t="s">
        <v>7</v>
      </c>
    </row>
    <row r="13" spans="1:17" s="4" customFormat="1" ht="21.75" customHeight="1">
      <c r="A13" s="11"/>
      <c r="B13" s="11"/>
      <c r="C13" s="21">
        <f t="shared" si="2"/>
        <v>4</v>
      </c>
      <c r="D13" s="47"/>
      <c r="E13" s="46"/>
      <c r="F13" s="16" t="s">
        <v>8</v>
      </c>
      <c r="G13" s="46"/>
      <c r="H13" s="16" t="s">
        <v>8</v>
      </c>
      <c r="I13" s="51"/>
      <c r="J13" s="22" t="s">
        <v>6</v>
      </c>
      <c r="K13" s="20">
        <f t="shared" si="0"/>
        <v>-4</v>
      </c>
      <c r="L13" s="16" t="s">
        <v>8</v>
      </c>
      <c r="M13" s="20">
        <f t="shared" si="1"/>
        <v>-4</v>
      </c>
      <c r="N13" s="16" t="s">
        <v>8</v>
      </c>
      <c r="O13" s="18">
        <f t="shared" si="3"/>
        <v>0</v>
      </c>
      <c r="P13" s="23" t="s">
        <v>7</v>
      </c>
    </row>
    <row r="14" spans="1:17" s="4" customFormat="1" ht="21.75" customHeight="1">
      <c r="A14" s="11"/>
      <c r="B14" s="11"/>
      <c r="C14" s="21">
        <f t="shared" si="2"/>
        <v>5</v>
      </c>
      <c r="D14" s="47"/>
      <c r="E14" s="46"/>
      <c r="F14" s="16" t="s">
        <v>8</v>
      </c>
      <c r="G14" s="46"/>
      <c r="H14" s="16" t="s">
        <v>8</v>
      </c>
      <c r="I14" s="51"/>
      <c r="J14" s="22" t="s">
        <v>6</v>
      </c>
      <c r="K14" s="20">
        <f t="shared" si="0"/>
        <v>-4</v>
      </c>
      <c r="L14" s="16" t="s">
        <v>8</v>
      </c>
      <c r="M14" s="20">
        <f t="shared" si="1"/>
        <v>-4</v>
      </c>
      <c r="N14" s="16" t="s">
        <v>8</v>
      </c>
      <c r="O14" s="18">
        <f t="shared" si="3"/>
        <v>0</v>
      </c>
      <c r="P14" s="23" t="s">
        <v>7</v>
      </c>
    </row>
    <row r="15" spans="1:17" s="4" customFormat="1" ht="21.75" customHeight="1">
      <c r="A15" s="11"/>
      <c r="B15" s="11"/>
      <c r="C15" s="21">
        <f t="shared" si="2"/>
        <v>6</v>
      </c>
      <c r="D15" s="47"/>
      <c r="E15" s="48"/>
      <c r="F15" s="16" t="s">
        <v>8</v>
      </c>
      <c r="G15" s="48"/>
      <c r="H15" s="16" t="s">
        <v>8</v>
      </c>
      <c r="I15" s="52"/>
      <c r="J15" s="22" t="s">
        <v>6</v>
      </c>
      <c r="K15" s="20">
        <f t="shared" si="0"/>
        <v>-4</v>
      </c>
      <c r="L15" s="16" t="s">
        <v>8</v>
      </c>
      <c r="M15" s="20">
        <f t="shared" si="1"/>
        <v>-4</v>
      </c>
      <c r="N15" s="16" t="s">
        <v>8</v>
      </c>
      <c r="O15" s="18">
        <f t="shared" si="3"/>
        <v>0</v>
      </c>
      <c r="P15" s="23" t="s">
        <v>7</v>
      </c>
    </row>
    <row r="16" spans="1:17" s="4" customFormat="1" ht="21.75" customHeight="1">
      <c r="A16" s="11"/>
      <c r="B16" s="11"/>
      <c r="C16" s="21">
        <f t="shared" si="2"/>
        <v>7</v>
      </c>
      <c r="D16" s="47"/>
      <c r="E16" s="48"/>
      <c r="F16" s="16" t="s">
        <v>8</v>
      </c>
      <c r="G16" s="48"/>
      <c r="H16" s="16" t="s">
        <v>8</v>
      </c>
      <c r="I16" s="52"/>
      <c r="J16" s="22" t="s">
        <v>6</v>
      </c>
      <c r="K16" s="20">
        <f>E16-4</f>
        <v>-4</v>
      </c>
      <c r="L16" s="16" t="s">
        <v>8</v>
      </c>
      <c r="M16" s="20">
        <f>G16-4</f>
        <v>-4</v>
      </c>
      <c r="N16" s="16" t="s">
        <v>8</v>
      </c>
      <c r="O16" s="18">
        <f t="shared" si="3"/>
        <v>0</v>
      </c>
      <c r="P16" s="23" t="s">
        <v>7</v>
      </c>
    </row>
    <row r="17" spans="1:17" s="4" customFormat="1" ht="21.75" customHeight="1" thickBot="1">
      <c r="A17" s="11"/>
      <c r="B17" s="11"/>
      <c r="C17" s="24">
        <f t="shared" si="2"/>
        <v>8</v>
      </c>
      <c r="D17" s="49"/>
      <c r="E17" s="50"/>
      <c r="F17" s="25" t="s">
        <v>8</v>
      </c>
      <c r="G17" s="50"/>
      <c r="H17" s="25" t="s">
        <v>8</v>
      </c>
      <c r="I17" s="53"/>
      <c r="J17" s="26" t="s">
        <v>6</v>
      </c>
      <c r="K17" s="20">
        <f>E17-4</f>
        <v>-4</v>
      </c>
      <c r="L17" s="16" t="s">
        <v>8</v>
      </c>
      <c r="M17" s="20">
        <f>G17-4</f>
        <v>-4</v>
      </c>
      <c r="N17" s="16" t="s">
        <v>8</v>
      </c>
      <c r="O17" s="27">
        <f t="shared" si="3"/>
        <v>0</v>
      </c>
      <c r="P17" s="28" t="s">
        <v>7</v>
      </c>
    </row>
    <row r="18" spans="1:17" s="4" customFormat="1" ht="45.75" customHeight="1" thickTop="1">
      <c r="A18" s="11"/>
      <c r="B18" s="11"/>
      <c r="C18" s="124" t="s">
        <v>9</v>
      </c>
      <c r="D18" s="125"/>
      <c r="E18" s="125"/>
      <c r="F18" s="125"/>
      <c r="G18" s="125"/>
      <c r="H18" s="126"/>
      <c r="I18" s="29">
        <f>SUM(I10:I17)</f>
        <v>0</v>
      </c>
      <c r="J18" s="30" t="s">
        <v>6</v>
      </c>
      <c r="K18" s="127" t="s">
        <v>23</v>
      </c>
      <c r="L18" s="128"/>
      <c r="M18" s="128"/>
      <c r="N18" s="129"/>
      <c r="O18" s="31">
        <f>SUM(O10:O17)</f>
        <v>0</v>
      </c>
      <c r="P18" s="32" t="s">
        <v>7</v>
      </c>
    </row>
    <row r="19" spans="1:17" s="4" customFormat="1" ht="21.75" customHeight="1">
      <c r="A19" s="11"/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8"/>
      <c r="O19" s="8"/>
      <c r="P19" s="8"/>
      <c r="Q19" s="8"/>
    </row>
    <row r="20" spans="1:17" s="4" customFormat="1" ht="22.5" customHeight="1">
      <c r="A20" s="11"/>
      <c r="B20" s="12"/>
      <c r="C20" s="130" t="s">
        <v>32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06"/>
      <c r="O20" s="106"/>
      <c r="P20" s="106"/>
      <c r="Q20" s="8"/>
    </row>
    <row r="21" spans="1:17" s="4" customFormat="1" ht="12.75" customHeight="1">
      <c r="A21" s="8"/>
      <c r="B21" s="8"/>
      <c r="C21" s="132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8"/>
    </row>
    <row r="22" spans="1:17" s="4" customFormat="1" ht="15.75" customHeight="1" thickBot="1">
      <c r="A22" s="11"/>
      <c r="B22" s="11"/>
      <c r="C22" s="163" t="s">
        <v>38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8"/>
    </row>
    <row r="23" spans="1:17" s="4" customFormat="1" ht="23.25" customHeight="1" thickBot="1">
      <c r="A23" s="34"/>
      <c r="B23" s="34"/>
      <c r="C23" s="72"/>
      <c r="D23" s="76" t="s">
        <v>17</v>
      </c>
      <c r="E23" s="122" t="s">
        <v>10</v>
      </c>
      <c r="F23" s="122"/>
      <c r="G23" s="122"/>
      <c r="H23" s="122"/>
      <c r="I23" s="146" t="s">
        <v>24</v>
      </c>
      <c r="J23" s="147"/>
      <c r="K23" s="92" t="s">
        <v>18</v>
      </c>
      <c r="L23" s="93"/>
      <c r="M23" s="145" t="s">
        <v>37</v>
      </c>
      <c r="N23" s="91"/>
      <c r="O23" s="150" t="s">
        <v>33</v>
      </c>
      <c r="P23" s="150"/>
      <c r="Q23" s="135"/>
    </row>
    <row r="24" spans="1:17" s="4" customFormat="1" ht="23.25" customHeight="1">
      <c r="A24" s="34"/>
      <c r="B24" s="34"/>
      <c r="C24" s="74">
        <v>1</v>
      </c>
      <c r="D24" s="138" t="s">
        <v>26</v>
      </c>
      <c r="E24" s="94" t="s">
        <v>20</v>
      </c>
      <c r="F24" s="137"/>
      <c r="G24" s="137"/>
      <c r="H24" s="116"/>
      <c r="I24" s="148">
        <v>0.68</v>
      </c>
      <c r="J24" s="148"/>
      <c r="K24" s="141">
        <f>O18</f>
        <v>0</v>
      </c>
      <c r="L24" s="88" t="s">
        <v>11</v>
      </c>
      <c r="M24" s="160">
        <v>6400</v>
      </c>
      <c r="N24" s="71" t="s">
        <v>12</v>
      </c>
      <c r="O24" s="157">
        <f>K24*M24</f>
        <v>0</v>
      </c>
      <c r="P24" s="151"/>
      <c r="Q24" s="154" t="s">
        <v>12</v>
      </c>
    </row>
    <row r="25" spans="1:17" s="4" customFormat="1" ht="23.25" customHeight="1">
      <c r="A25" s="8"/>
      <c r="B25" s="8"/>
      <c r="C25" s="74">
        <v>2</v>
      </c>
      <c r="D25" s="138" t="s">
        <v>27</v>
      </c>
      <c r="E25" s="94" t="s">
        <v>20</v>
      </c>
      <c r="F25" s="137"/>
      <c r="G25" s="137"/>
      <c r="H25" s="116"/>
      <c r="I25" s="144">
        <v>0.65</v>
      </c>
      <c r="J25" s="144"/>
      <c r="K25" s="142">
        <f>O18</f>
        <v>0</v>
      </c>
      <c r="L25" s="88" t="s">
        <v>11</v>
      </c>
      <c r="M25" s="161">
        <v>6400</v>
      </c>
      <c r="N25" s="71" t="s">
        <v>12</v>
      </c>
      <c r="O25" s="158">
        <f t="shared" ref="O25:O29" si="4">K25*M25</f>
        <v>0</v>
      </c>
      <c r="P25" s="152"/>
      <c r="Q25" s="154" t="s">
        <v>12</v>
      </c>
    </row>
    <row r="26" spans="1:17" s="4" customFormat="1" ht="23.25" customHeight="1">
      <c r="A26" s="8"/>
      <c r="B26" s="8"/>
      <c r="C26" s="73">
        <v>3</v>
      </c>
      <c r="D26" s="139" t="s">
        <v>28</v>
      </c>
      <c r="E26" s="94" t="s">
        <v>20</v>
      </c>
      <c r="F26" s="137"/>
      <c r="G26" s="137"/>
      <c r="H26" s="116"/>
      <c r="I26" s="144">
        <v>0.48</v>
      </c>
      <c r="J26" s="144"/>
      <c r="K26" s="142">
        <f>O18</f>
        <v>0</v>
      </c>
      <c r="L26" s="89" t="s">
        <v>11</v>
      </c>
      <c r="M26" s="161">
        <v>6400</v>
      </c>
      <c r="N26" s="70" t="s">
        <v>12</v>
      </c>
      <c r="O26" s="158">
        <f t="shared" si="4"/>
        <v>0</v>
      </c>
      <c r="P26" s="152"/>
      <c r="Q26" s="155" t="s">
        <v>12</v>
      </c>
    </row>
    <row r="27" spans="1:17" s="4" customFormat="1" ht="23.25" customHeight="1">
      <c r="A27" s="8"/>
      <c r="B27" s="8"/>
      <c r="C27" s="73">
        <v>4</v>
      </c>
      <c r="D27" s="139" t="s">
        <v>29</v>
      </c>
      <c r="E27" s="97" t="s">
        <v>34</v>
      </c>
      <c r="F27" s="137"/>
      <c r="G27" s="137"/>
      <c r="H27" s="116"/>
      <c r="I27" s="144">
        <v>0.27</v>
      </c>
      <c r="J27" s="144"/>
      <c r="K27" s="142">
        <f>O19</f>
        <v>0</v>
      </c>
      <c r="L27" s="89" t="s">
        <v>7</v>
      </c>
      <c r="M27" s="161">
        <v>7000</v>
      </c>
      <c r="N27" s="70" t="s">
        <v>12</v>
      </c>
      <c r="O27" s="158">
        <f t="shared" si="4"/>
        <v>0</v>
      </c>
      <c r="P27" s="152"/>
      <c r="Q27" s="155" t="s">
        <v>12</v>
      </c>
    </row>
    <row r="28" spans="1:17" s="4" customFormat="1" ht="23.25" customHeight="1">
      <c r="A28" s="8"/>
      <c r="B28" s="8"/>
      <c r="C28" s="73">
        <v>5</v>
      </c>
      <c r="D28" s="139" t="s">
        <v>30</v>
      </c>
      <c r="E28" s="97" t="s">
        <v>35</v>
      </c>
      <c r="F28" s="96"/>
      <c r="G28" s="96"/>
      <c r="H28" s="96"/>
      <c r="I28" s="144">
        <v>0.61</v>
      </c>
      <c r="J28" s="144"/>
      <c r="K28" s="142">
        <f>O18</f>
        <v>0</v>
      </c>
      <c r="L28" s="89" t="s">
        <v>11</v>
      </c>
      <c r="M28" s="161">
        <v>9200</v>
      </c>
      <c r="N28" s="70" t="s">
        <v>12</v>
      </c>
      <c r="O28" s="158">
        <f t="shared" si="4"/>
        <v>0</v>
      </c>
      <c r="P28" s="152"/>
      <c r="Q28" s="155" t="s">
        <v>12</v>
      </c>
    </row>
    <row r="29" spans="1:17" s="4" customFormat="1" ht="23.25" customHeight="1" thickBot="1">
      <c r="A29" s="8"/>
      <c r="B29" s="8"/>
      <c r="C29" s="87">
        <v>6</v>
      </c>
      <c r="D29" s="140" t="s">
        <v>31</v>
      </c>
      <c r="E29" s="136" t="s">
        <v>36</v>
      </c>
      <c r="F29" s="95"/>
      <c r="G29" s="95"/>
      <c r="H29" s="95"/>
      <c r="I29" s="149">
        <v>0.31</v>
      </c>
      <c r="J29" s="149"/>
      <c r="K29" s="143">
        <f>O18</f>
        <v>0</v>
      </c>
      <c r="L29" s="90" t="s">
        <v>11</v>
      </c>
      <c r="M29" s="162">
        <v>7800</v>
      </c>
      <c r="N29" s="75" t="s">
        <v>12</v>
      </c>
      <c r="O29" s="159">
        <f t="shared" si="4"/>
        <v>0</v>
      </c>
      <c r="P29" s="153"/>
      <c r="Q29" s="156" t="s">
        <v>12</v>
      </c>
    </row>
    <row r="30" spans="1:17" s="4" customFormat="1" ht="21" customHeight="1">
      <c r="A30" s="8"/>
      <c r="B30" s="8"/>
      <c r="C30" s="77"/>
      <c r="D30" s="78"/>
      <c r="E30" s="79"/>
      <c r="F30" s="80"/>
      <c r="G30" s="81"/>
      <c r="H30" s="82"/>
      <c r="I30" s="82"/>
      <c r="J30" s="83"/>
      <c r="K30" s="84"/>
      <c r="L30" s="85"/>
      <c r="M30" s="86"/>
      <c r="N30" s="86"/>
      <c r="O30" s="86"/>
      <c r="P30" s="86"/>
    </row>
    <row r="31" spans="1:17" s="4" customFormat="1" ht="30" customHeight="1">
      <c r="A31" s="8"/>
      <c r="B31" s="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Q31" s="8"/>
    </row>
    <row r="32" spans="1:17" s="4" customFormat="1" ht="34.5" customHeight="1">
      <c r="A32" s="8"/>
      <c r="B32" s="8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Q32" s="8"/>
    </row>
    <row r="33" spans="1:18" s="4" customFormat="1" ht="19.5" customHeight="1">
      <c r="A33" s="8"/>
      <c r="B33" s="8"/>
      <c r="C33" s="39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6"/>
      <c r="O33" s="6"/>
      <c r="P33" s="6"/>
      <c r="Q33" s="8"/>
    </row>
    <row r="34" spans="1:18" s="4" customFormat="1" ht="15" customHeight="1">
      <c r="A34" s="8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6"/>
      <c r="N34" s="6"/>
      <c r="O34" s="6"/>
      <c r="P34" s="6"/>
      <c r="Q34" s="8"/>
    </row>
    <row r="35" spans="1:18" s="4" customFormat="1" ht="15" customHeight="1">
      <c r="A35" s="11"/>
      <c r="B35" s="11"/>
      <c r="C35" s="7"/>
    </row>
    <row r="36" spans="1:18" s="4" customFormat="1" ht="17.25" customHeight="1">
      <c r="A36" s="11"/>
      <c r="B36" s="12"/>
      <c r="C36" s="8"/>
    </row>
    <row r="37" spans="1:18" s="4" customFormat="1" ht="17.25" customHeight="1">
      <c r="A37" s="11"/>
      <c r="B37" s="11"/>
      <c r="C37" s="8"/>
      <c r="M37" s="60"/>
      <c r="N37" s="60"/>
      <c r="O37" s="57"/>
      <c r="P37" s="8"/>
      <c r="Q37" s="8"/>
    </row>
    <row r="38" spans="1:18" s="4" customFormat="1" ht="17.25" customHeight="1">
      <c r="A38" s="11"/>
      <c r="B38" s="11"/>
      <c r="M38" s="2"/>
      <c r="N38" s="33"/>
      <c r="O38" s="33"/>
      <c r="P38" s="8"/>
      <c r="Q38" s="8"/>
    </row>
    <row r="39" spans="1:18" s="4" customFormat="1" ht="17.25" customHeight="1">
      <c r="A39" s="11"/>
      <c r="B39" s="11"/>
      <c r="D39" s="58"/>
      <c r="E39" s="58"/>
      <c r="G39" s="54"/>
      <c r="H39" s="59"/>
      <c r="I39" s="59"/>
      <c r="J39" s="59"/>
      <c r="K39" s="59"/>
      <c r="L39" s="36"/>
      <c r="M39" s="36"/>
      <c r="N39" s="37"/>
      <c r="O39" s="37"/>
      <c r="P39" s="38"/>
      <c r="Q39" s="38"/>
    </row>
    <row r="40" spans="1:18" s="4" customFormat="1" ht="17.25" customHeight="1">
      <c r="A40" s="11"/>
      <c r="B40" s="11"/>
      <c r="C40" s="58"/>
      <c r="D40" s="58"/>
      <c r="E40" s="58"/>
      <c r="F40" s="35"/>
      <c r="G40" s="36"/>
      <c r="H40" s="36"/>
      <c r="I40" s="36"/>
      <c r="J40" s="36"/>
      <c r="K40" s="36"/>
      <c r="L40" s="36"/>
      <c r="M40" s="36"/>
      <c r="N40" s="37"/>
      <c r="O40" s="37"/>
      <c r="P40" s="38"/>
      <c r="Q40" s="38"/>
    </row>
    <row r="41" spans="1:18" s="4" customFormat="1" ht="17.25" customHeight="1">
      <c r="A41" s="11"/>
      <c r="B41" s="11"/>
      <c r="C41" s="58"/>
      <c r="D41" s="58"/>
      <c r="E41" s="58"/>
      <c r="G41" s="54"/>
      <c r="H41" s="64"/>
      <c r="I41" s="64"/>
      <c r="J41" s="64"/>
      <c r="K41" s="64"/>
      <c r="L41" s="64"/>
      <c r="M41" s="64"/>
      <c r="N41" s="64"/>
      <c r="O41" s="65"/>
      <c r="P41" s="65"/>
      <c r="Q41" s="8"/>
    </row>
    <row r="42" spans="1:18" s="4" customFormat="1" ht="17.25" customHeight="1">
      <c r="A42" s="11"/>
      <c r="B42" s="11"/>
      <c r="C42" s="58"/>
      <c r="D42" s="58"/>
      <c r="E42" s="58"/>
      <c r="F42" s="35"/>
      <c r="G42" s="36"/>
      <c r="H42" s="2"/>
      <c r="I42" s="2"/>
      <c r="J42" s="2"/>
      <c r="K42" s="2"/>
      <c r="L42" s="2"/>
      <c r="M42" s="2"/>
      <c r="N42" s="33"/>
      <c r="O42" s="33"/>
      <c r="P42" s="8"/>
      <c r="Q42" s="8"/>
    </row>
    <row r="43" spans="1:18" s="4" customFormat="1" ht="17.25" customHeight="1">
      <c r="A43" s="11"/>
      <c r="B43" s="11"/>
      <c r="C43" s="58"/>
      <c r="D43" s="62"/>
      <c r="E43" s="62"/>
      <c r="G43" s="54"/>
      <c r="H43" s="66"/>
      <c r="I43" s="66"/>
      <c r="J43" s="66"/>
      <c r="K43" s="66"/>
      <c r="L43" s="66"/>
      <c r="M43" s="67"/>
      <c r="N43" s="67"/>
      <c r="O43" s="67"/>
      <c r="P43" s="67"/>
      <c r="Q43" s="8"/>
    </row>
    <row r="44" spans="1:18" s="4" customFormat="1" ht="18.75">
      <c r="A44" s="11"/>
      <c r="B44" s="11"/>
      <c r="C44" s="61"/>
      <c r="D44" s="63"/>
      <c r="E44" s="63"/>
      <c r="F44" s="35"/>
      <c r="G44" s="36"/>
      <c r="H44" s="2"/>
      <c r="I44" s="2"/>
      <c r="J44" s="2"/>
      <c r="K44" s="2"/>
      <c r="L44" s="2"/>
      <c r="M44" s="2"/>
      <c r="N44" s="2"/>
      <c r="O44" s="2"/>
      <c r="P44" s="2"/>
      <c r="Q44" s="8"/>
    </row>
    <row r="45" spans="1:18" s="4" customFormat="1" ht="21.75" customHeight="1">
      <c r="A45" s="11"/>
      <c r="B45" s="11"/>
      <c r="C45" s="63"/>
      <c r="D45" s="56"/>
      <c r="E45" s="55"/>
      <c r="F45" s="55"/>
      <c r="G45" s="54"/>
      <c r="H45" s="66"/>
      <c r="I45" s="66"/>
      <c r="J45" s="66"/>
      <c r="K45" s="66"/>
      <c r="L45" s="66"/>
      <c r="M45" s="67"/>
      <c r="N45" s="67"/>
      <c r="O45" s="67"/>
      <c r="P45" s="67"/>
      <c r="Q45" s="8"/>
    </row>
    <row r="46" spans="1:18" ht="19.5" customHeight="1">
      <c r="C46" s="4"/>
      <c r="D46" s="39"/>
      <c r="E46" s="39"/>
      <c r="F46" s="35"/>
      <c r="G46" s="40"/>
      <c r="H46" s="41"/>
      <c r="I46" s="41"/>
      <c r="J46" s="41"/>
      <c r="K46" s="41"/>
      <c r="L46" s="41"/>
      <c r="M46" s="41"/>
      <c r="N46" s="41"/>
      <c r="O46" s="41"/>
      <c r="P46" s="41"/>
      <c r="Q46" s="8"/>
      <c r="R46" s="4"/>
    </row>
    <row r="47" spans="1:18" ht="19.5" customHeight="1">
      <c r="C47" s="39"/>
      <c r="D47" s="1"/>
    </row>
    <row r="48" spans="1:18" ht="19.5" customHeight="1"/>
    <row r="49" spans="4:4" ht="19.5" customHeight="1"/>
    <row r="52" spans="4:4">
      <c r="D52" s="1"/>
    </row>
  </sheetData>
  <mergeCells count="45">
    <mergeCell ref="D32:M32"/>
    <mergeCell ref="D33:M33"/>
    <mergeCell ref="M9:N9"/>
    <mergeCell ref="C18:H18"/>
    <mergeCell ref="K18:N18"/>
    <mergeCell ref="C20:P20"/>
    <mergeCell ref="C21:P21"/>
    <mergeCell ref="C22:P22"/>
    <mergeCell ref="D31:M31"/>
    <mergeCell ref="E24:H24"/>
    <mergeCell ref="M23:N23"/>
    <mergeCell ref="O24:P24"/>
    <mergeCell ref="O25:P25"/>
    <mergeCell ref="O26:P26"/>
    <mergeCell ref="O27:P27"/>
    <mergeCell ref="O28:P28"/>
    <mergeCell ref="B1:Q1"/>
    <mergeCell ref="B2:P2"/>
    <mergeCell ref="B4:P4"/>
    <mergeCell ref="C6:P6"/>
    <mergeCell ref="C8:C9"/>
    <mergeCell ref="D8:D9"/>
    <mergeCell ref="E8:F9"/>
    <mergeCell ref="G8:H9"/>
    <mergeCell ref="I8:J9"/>
    <mergeCell ref="K8:N8"/>
    <mergeCell ref="K9:L9"/>
    <mergeCell ref="C7:P7"/>
    <mergeCell ref="O8:P9"/>
    <mergeCell ref="E23:H23"/>
    <mergeCell ref="K23:L23"/>
    <mergeCell ref="E25:H25"/>
    <mergeCell ref="E29:H29"/>
    <mergeCell ref="E26:H26"/>
    <mergeCell ref="E28:H28"/>
    <mergeCell ref="E27:H27"/>
    <mergeCell ref="O29:P29"/>
    <mergeCell ref="O23:Q23"/>
    <mergeCell ref="I29:J29"/>
    <mergeCell ref="I23:J23"/>
    <mergeCell ref="I24:J24"/>
    <mergeCell ref="I25:J25"/>
    <mergeCell ref="I26:J26"/>
    <mergeCell ref="I27:J27"/>
    <mergeCell ref="I28:J28"/>
  </mergeCells>
  <phoneticPr fontId="3"/>
  <pageMargins left="0.28999999999999998" right="0.25" top="0.42" bottom="0.47" header="0.33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かんたん計算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nihira mizuho</dc:creator>
  <cp:lastModifiedBy>daiko</cp:lastModifiedBy>
  <cp:lastPrinted>2016-09-27T04:21:10Z</cp:lastPrinted>
  <dcterms:created xsi:type="dcterms:W3CDTF">2011-02-23T01:49:12Z</dcterms:created>
  <dcterms:modified xsi:type="dcterms:W3CDTF">2016-09-27T04:27:05Z</dcterms:modified>
</cp:coreProperties>
</file>